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odell Performance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<sst xmlns="http://schemas.openxmlformats.org/spreadsheetml/2006/main" count="82" uniqueCount="65">
  <si>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Total Gewicht (g)</t>
  </si>
  <si>
    <t>Leistung des Strahls</t>
  </si>
  <si>
    <t>Leistungsgewicht</t>
  </si>
  <si>
    <t>Schub-Gewichtsverhältnis</t>
  </si>
  <si>
    <t>Gewicht [g]</t>
  </si>
  <si>
    <t>HYP 2100 8s2p</t>
  </si>
  <si>
    <t>Scorpion 4025-16</t>
  </si>
  <si>
    <t>FASST 617</t>
  </si>
  <si>
    <t>5 Servos</t>
  </si>
  <si>
    <t>Jeti Spinn 99</t>
  </si>
  <si>
    <t>2x TiCool mit Diode</t>
  </si>
  <si>
    <t>Flitework Extra 300 LP</t>
  </si>
  <si>
    <t>Bausatz:</t>
  </si>
  <si>
    <t>Extra 300 LP</t>
  </si>
  <si>
    <t>Motor:</t>
  </si>
  <si>
    <t>Regler:</t>
  </si>
  <si>
    <t>Propeller:</t>
  </si>
  <si>
    <t>APC E 18x8"</t>
  </si>
  <si>
    <t>Servos:</t>
  </si>
  <si>
    <t>Empfänger:</t>
  </si>
  <si>
    <t>RX-Stromversorgung:</t>
  </si>
  <si>
    <t>Flugakku</t>
  </si>
  <si>
    <t>Kleinmaterial:</t>
  </si>
  <si>
    <t>g</t>
  </si>
  <si>
    <t>Elektrische Leistung des Motors</t>
  </si>
  <si>
    <t>W</t>
  </si>
  <si>
    <t>Wirkungsgrad Motor</t>
  </si>
  <si>
    <t>W/kg</t>
  </si>
  <si>
    <t>Performance:</t>
  </si>
  <si>
    <t>Statischer Schub</t>
  </si>
  <si>
    <t>kg</t>
  </si>
  <si>
    <t>max. Strom des Motors</t>
  </si>
  <si>
    <t>A</t>
  </si>
  <si>
    <t>Akku-Kapazität</t>
  </si>
  <si>
    <t>mAh</t>
  </si>
  <si>
    <t>min</t>
  </si>
  <si>
    <t>Flugzeiten</t>
  </si>
  <si>
    <t>Die Motorlaufzeiten sind Richtwerte und müssen erflogen werden!</t>
  </si>
  <si>
    <r>
      <t xml:space="preserve">Motorlaufzeit eSegler </t>
    </r>
    <r>
      <rPr>
        <sz val="10"/>
        <rFont val="Arial"/>
        <family val="2"/>
      </rPr>
      <t>(80%)</t>
    </r>
  </si>
  <si>
    <r>
      <t xml:space="preserve">Motorlaufzeit Vollgas </t>
    </r>
    <r>
      <rPr>
        <sz val="10"/>
        <rFont val="Arial"/>
        <family val="2"/>
      </rPr>
      <t>(100% Akkukapazität)</t>
    </r>
  </si>
  <si>
    <r>
      <t>Motorlaufzeit dynamischer Akro</t>
    </r>
    <r>
      <rPr>
        <sz val="10"/>
        <rFont val="Arial"/>
        <family val="2"/>
      </rPr>
      <t xml:space="preserve"> (80%)</t>
    </r>
  </si>
  <si>
    <r>
      <t xml:space="preserve">Motorlaufzeit 3D Akro </t>
    </r>
    <r>
      <rPr>
        <sz val="10"/>
        <rFont val="Arial"/>
        <family val="2"/>
      </rPr>
      <t>(80%)</t>
    </r>
  </si>
  <si>
    <t>= Berechnungen aus dem Calculator</t>
  </si>
  <si>
    <t>= Eigene Angaben</t>
  </si>
  <si>
    <t>Gewichtsberechnung:</t>
  </si>
  <si>
    <t>Modell:</t>
  </si>
  <si>
    <t>Hochleistungsmodell</t>
  </si>
  <si>
    <t>ab 450W/kg</t>
  </si>
  <si>
    <t>300-400W/kg</t>
  </si>
  <si>
    <t>Sport -Modell</t>
  </si>
  <si>
    <t>200-250W/kg</t>
  </si>
  <si>
    <t>Trainer</t>
  </si>
  <si>
    <t>150-200W/kg</t>
  </si>
  <si>
    <t>100-150W/kg</t>
  </si>
  <si>
    <t>...es fliegt...</t>
  </si>
  <si>
    <t>rudimentäres Modell</t>
  </si>
  <si>
    <t>ab 2.0</t>
  </si>
  <si>
    <t>1.5-2.0</t>
  </si>
  <si>
    <t>dynamischer &amp; 3D Akro</t>
  </si>
  <si>
    <t xml:space="preserve">1.0-1.5 </t>
  </si>
  <si>
    <t>dynamischer Akro</t>
  </si>
  <si>
    <t>0.6-1.0</t>
  </si>
  <si>
    <t>0.4-0.6</t>
  </si>
  <si>
    <t>3D / schnelles Senkrechtes Steigen</t>
  </si>
  <si>
    <t>10% (bis 15%) des Bausatzes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</si>
</sst>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2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3" borderId="0" xfId="0" applyNumberFormat="1" applyFill="1" applyBorder="1" applyAlignment="1" applyProtection="1">
      <alignment/>
      <protection locked="0"/>
    </xf>
    <xf numFmtId="2" fontId="0" fillId="4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7">
      <selection activeCell="C31" sqref="C31"/>
    </sheetView>
  </sheetViews>
  <sheetFormatPr defaultColWidth="11.421875" defaultRowHeight="12.75"/>
  <cols>
    <col min="1" max="1" width="20.28125" style="0" customWidth="1"/>
    <col min="2" max="2" width="39.00390625" style="0" customWidth="1"/>
    <col min="3" max="3" width="15.7109375" style="2" customWidth="1"/>
    <col min="4" max="4" width="5.57421875" style="0" customWidth="1"/>
    <col min="5" max="5" width="13.140625" style="0" customWidth="1"/>
  </cols>
  <sheetData>
    <row r="1" spans="1:4" s="3" customFormat="1" ht="18">
      <c r="A1" s="8" t="s">
        <v>45</v>
      </c>
      <c r="B1" s="21" t="s">
        <v>11</v>
      </c>
      <c r="C1" s="9"/>
      <c r="D1" s="8"/>
    </row>
    <row r="2" spans="1:4" s="3" customFormat="1" ht="9.75" customHeight="1">
      <c r="A2" s="8"/>
      <c r="B2" s="8"/>
      <c r="C2" s="9"/>
      <c r="D2" s="8"/>
    </row>
    <row r="3" spans="1:4" s="1" customFormat="1" ht="12.75">
      <c r="A3" s="10" t="s">
        <v>44</v>
      </c>
      <c r="B3" s="10"/>
      <c r="C3" s="11" t="s">
        <v>4</v>
      </c>
      <c r="D3" s="10"/>
    </row>
    <row r="4" spans="1:6" ht="12.75">
      <c r="A4" s="12" t="s">
        <v>12</v>
      </c>
      <c r="B4" s="22" t="s">
        <v>13</v>
      </c>
      <c r="C4" s="23">
        <v>2025</v>
      </c>
      <c r="D4" s="12" t="s">
        <v>23</v>
      </c>
      <c r="E4" s="5"/>
      <c r="F4" s="6" t="s">
        <v>42</v>
      </c>
    </row>
    <row r="5" spans="1:6" ht="12.75">
      <c r="A5" s="12" t="s">
        <v>14</v>
      </c>
      <c r="B5" s="22" t="s">
        <v>6</v>
      </c>
      <c r="C5" s="23">
        <v>360</v>
      </c>
      <c r="D5" s="12" t="s">
        <v>23</v>
      </c>
      <c r="E5" s="7"/>
      <c r="F5" s="6" t="s">
        <v>43</v>
      </c>
    </row>
    <row r="6" spans="1:4" ht="12.75">
      <c r="A6" s="12" t="s">
        <v>15</v>
      </c>
      <c r="B6" s="22" t="s">
        <v>9</v>
      </c>
      <c r="C6" s="23">
        <v>110</v>
      </c>
      <c r="D6" s="12" t="s">
        <v>23</v>
      </c>
    </row>
    <row r="7" spans="1:4" ht="12.75">
      <c r="A7" s="12" t="s">
        <v>16</v>
      </c>
      <c r="B7" s="22" t="s">
        <v>17</v>
      </c>
      <c r="C7" s="23">
        <v>63</v>
      </c>
      <c r="D7" s="12" t="s">
        <v>23</v>
      </c>
    </row>
    <row r="8" spans="1:4" ht="12.75">
      <c r="A8" s="12" t="s">
        <v>18</v>
      </c>
      <c r="B8" s="22" t="s">
        <v>8</v>
      </c>
      <c r="C8" s="23">
        <f>2*30+3*55</f>
        <v>225</v>
      </c>
      <c r="D8" s="12" t="s">
        <v>23</v>
      </c>
    </row>
    <row r="9" spans="1:4" ht="12.75">
      <c r="A9" s="12" t="s">
        <v>19</v>
      </c>
      <c r="B9" s="22" t="s">
        <v>7</v>
      </c>
      <c r="C9" s="23">
        <v>15</v>
      </c>
      <c r="D9" s="12" t="s">
        <v>23</v>
      </c>
    </row>
    <row r="10" spans="1:4" ht="12.75">
      <c r="A10" s="12" t="s">
        <v>20</v>
      </c>
      <c r="B10" s="22" t="s">
        <v>10</v>
      </c>
      <c r="C10" s="23">
        <f>2*25</f>
        <v>50</v>
      </c>
      <c r="D10" s="12" t="s">
        <v>23</v>
      </c>
    </row>
    <row r="11" spans="1:4" ht="12.75">
      <c r="A11" s="12" t="s">
        <v>21</v>
      </c>
      <c r="B11" s="22" t="s">
        <v>5</v>
      </c>
      <c r="C11" s="23">
        <v>780</v>
      </c>
      <c r="D11" s="12" t="s">
        <v>23</v>
      </c>
    </row>
    <row r="12" spans="1:4" ht="12.75">
      <c r="A12" s="12" t="s">
        <v>22</v>
      </c>
      <c r="B12" s="22" t="s">
        <v>64</v>
      </c>
      <c r="C12" s="23">
        <f>0.1*C4</f>
        <v>202.5</v>
      </c>
      <c r="D12" s="12" t="s">
        <v>23</v>
      </c>
    </row>
    <row r="13" spans="1:4" s="1" customFormat="1" ht="12.75">
      <c r="A13" s="10"/>
      <c r="B13" s="10" t="s">
        <v>0</v>
      </c>
      <c r="C13" s="13">
        <f>SUM(C4:C12)</f>
        <v>3830.5</v>
      </c>
      <c r="D13" s="10" t="s">
        <v>23</v>
      </c>
    </row>
    <row r="14" spans="1:4" ht="12.75">
      <c r="A14" s="12"/>
      <c r="B14" s="12"/>
      <c r="C14" s="14"/>
      <c r="D14" s="12"/>
    </row>
    <row r="15" spans="1:4" s="1" customFormat="1" ht="12.75">
      <c r="A15" s="10" t="s">
        <v>28</v>
      </c>
      <c r="B15" s="10" t="s">
        <v>2</v>
      </c>
      <c r="C15" s="13"/>
      <c r="D15" s="10"/>
    </row>
    <row r="16" spans="1:6" ht="12.75">
      <c r="A16" s="12"/>
      <c r="B16" s="12" t="s">
        <v>24</v>
      </c>
      <c r="C16" s="24">
        <v>1825</v>
      </c>
      <c r="D16" s="12" t="s">
        <v>25</v>
      </c>
      <c r="E16" s="17" t="s">
        <v>47</v>
      </c>
      <c r="F16" t="s">
        <v>46</v>
      </c>
    </row>
    <row r="17" spans="1:6" ht="12.75">
      <c r="A17" s="12"/>
      <c r="B17" s="12" t="s">
        <v>26</v>
      </c>
      <c r="C17" s="24">
        <v>0.89</v>
      </c>
      <c r="D17" s="12"/>
      <c r="E17" s="17" t="s">
        <v>48</v>
      </c>
      <c r="F17" t="s">
        <v>49</v>
      </c>
    </row>
    <row r="18" spans="1:6" ht="12.75">
      <c r="A18" s="12"/>
      <c r="B18" s="12" t="s">
        <v>1</v>
      </c>
      <c r="C18" s="14">
        <f>C16*C17</f>
        <v>1624.25</v>
      </c>
      <c r="D18" s="12" t="s">
        <v>25</v>
      </c>
      <c r="E18" s="17" t="s">
        <v>50</v>
      </c>
      <c r="F18" s="18" t="s">
        <v>51</v>
      </c>
    </row>
    <row r="19" spans="1:6" s="1" customFormat="1" ht="12.75">
      <c r="A19" s="10"/>
      <c r="B19" s="10" t="s">
        <v>2</v>
      </c>
      <c r="C19" s="13">
        <f>C18/C13*1000</f>
        <v>424.030805377888</v>
      </c>
      <c r="D19" s="10" t="s">
        <v>27</v>
      </c>
      <c r="E19" s="19" t="s">
        <v>52</v>
      </c>
      <c r="F19" s="20" t="s">
        <v>55</v>
      </c>
    </row>
    <row r="20" spans="1:6" ht="12.75">
      <c r="A20" s="12"/>
      <c r="B20" s="12"/>
      <c r="C20" s="14"/>
      <c r="D20" s="12"/>
      <c r="E20" s="17" t="s">
        <v>53</v>
      </c>
      <c r="F20" s="20" t="s">
        <v>54</v>
      </c>
    </row>
    <row r="21" spans="1:5" ht="12.75">
      <c r="A21" s="12"/>
      <c r="B21" s="12"/>
      <c r="C21" s="14"/>
      <c r="D21" s="12"/>
      <c r="E21" s="17"/>
    </row>
    <row r="22" spans="1:4" s="1" customFormat="1" ht="12.75">
      <c r="A22" s="10"/>
      <c r="B22" s="10" t="s">
        <v>3</v>
      </c>
      <c r="C22" s="13"/>
      <c r="D22" s="10"/>
    </row>
    <row r="23" spans="1:6" ht="12.75">
      <c r="A23" s="12"/>
      <c r="B23" s="12" t="s">
        <v>29</v>
      </c>
      <c r="C23" s="24">
        <v>7.59</v>
      </c>
      <c r="D23" s="12" t="s">
        <v>30</v>
      </c>
      <c r="E23" s="17" t="s">
        <v>56</v>
      </c>
      <c r="F23" s="18" t="s">
        <v>63</v>
      </c>
    </row>
    <row r="24" spans="1:8" s="1" customFormat="1" ht="12.75">
      <c r="A24" s="10"/>
      <c r="B24" s="10" t="s">
        <v>3</v>
      </c>
      <c r="C24" s="13">
        <f>C23/C13*1000</f>
        <v>1.9814645607623025</v>
      </c>
      <c r="D24" s="10"/>
      <c r="E24" s="19" t="s">
        <v>57</v>
      </c>
      <c r="F24" s="4" t="s">
        <v>58</v>
      </c>
      <c r="G24" s="4"/>
      <c r="H24" s="4"/>
    </row>
    <row r="25" spans="1:8" ht="12.75">
      <c r="A25" s="12"/>
      <c r="B25" s="12"/>
      <c r="C25" s="14"/>
      <c r="D25" s="12"/>
      <c r="E25" s="19" t="s">
        <v>59</v>
      </c>
      <c r="F25" s="4" t="s">
        <v>60</v>
      </c>
      <c r="G25" s="4"/>
      <c r="H25" s="4"/>
    </row>
    <row r="26" spans="1:8" ht="12.75">
      <c r="A26" s="12"/>
      <c r="B26" s="12"/>
      <c r="C26" s="14"/>
      <c r="D26" s="12"/>
      <c r="E26" s="19" t="s">
        <v>61</v>
      </c>
      <c r="F26" s="4" t="s">
        <v>51</v>
      </c>
      <c r="G26" s="4"/>
      <c r="H26" s="4"/>
    </row>
    <row r="27" spans="1:8" ht="12.75">
      <c r="A27" s="12"/>
      <c r="B27" s="12"/>
      <c r="C27" s="14"/>
      <c r="D27" s="12"/>
      <c r="E27" s="19" t="s">
        <v>62</v>
      </c>
      <c r="F27" s="4" t="s">
        <v>54</v>
      </c>
      <c r="G27" s="4"/>
      <c r="H27" s="4"/>
    </row>
    <row r="28" spans="1:8" ht="12.75">
      <c r="A28" s="12"/>
      <c r="B28" s="10" t="s">
        <v>36</v>
      </c>
      <c r="C28" s="14"/>
      <c r="D28" s="12"/>
      <c r="G28" s="4"/>
      <c r="H28" s="4"/>
    </row>
    <row r="29" spans="1:8" ht="12.75">
      <c r="A29" s="12"/>
      <c r="B29" s="12" t="s">
        <v>31</v>
      </c>
      <c r="C29" s="24">
        <v>68.87</v>
      </c>
      <c r="D29" s="12" t="s">
        <v>32</v>
      </c>
      <c r="E29" s="19"/>
      <c r="F29" s="4"/>
      <c r="G29" s="4"/>
      <c r="H29" s="4"/>
    </row>
    <row r="30" spans="1:8" ht="12.75">
      <c r="A30" s="12"/>
      <c r="B30" s="12" t="s">
        <v>33</v>
      </c>
      <c r="C30" s="23">
        <v>4000</v>
      </c>
      <c r="D30" s="12" t="s">
        <v>34</v>
      </c>
      <c r="E30" s="19"/>
      <c r="F30" s="4"/>
      <c r="G30" s="4"/>
      <c r="H30" s="4"/>
    </row>
    <row r="31" spans="1:8" ht="12.75">
      <c r="A31" s="12"/>
      <c r="B31" s="10" t="s">
        <v>39</v>
      </c>
      <c r="C31" s="13">
        <f>C30/1000*60/C29</f>
        <v>3.4848264846812835</v>
      </c>
      <c r="D31" s="12" t="s">
        <v>35</v>
      </c>
      <c r="E31" s="19"/>
      <c r="F31" s="4"/>
      <c r="G31" s="4"/>
      <c r="H31" s="4"/>
    </row>
    <row r="32" spans="1:8" ht="12.75">
      <c r="A32" s="12"/>
      <c r="B32" s="10" t="s">
        <v>38</v>
      </c>
      <c r="C32" s="13">
        <f>C31*0.8</f>
        <v>2.787861187745027</v>
      </c>
      <c r="D32" s="12" t="s">
        <v>35</v>
      </c>
      <c r="E32" s="19"/>
      <c r="F32" s="4"/>
      <c r="G32" s="4"/>
      <c r="H32" s="4"/>
    </row>
    <row r="33" spans="1:8" s="1" customFormat="1" ht="12.75">
      <c r="A33" s="10"/>
      <c r="B33" s="10" t="s">
        <v>40</v>
      </c>
      <c r="C33" s="13">
        <f>C32*2*C23/C13*1000</f>
        <v>11.048096287682942</v>
      </c>
      <c r="D33" s="15" t="s">
        <v>35</v>
      </c>
      <c r="E33" s="19"/>
      <c r="F33" s="4"/>
      <c r="G33" s="4"/>
      <c r="H33" s="4"/>
    </row>
    <row r="34" spans="1:8" s="1" customFormat="1" ht="12.75">
      <c r="A34" s="10"/>
      <c r="B34" s="10" t="s">
        <v>41</v>
      </c>
      <c r="C34" s="13">
        <f>C32*C23/C13*1000</f>
        <v>5.524048143841471</v>
      </c>
      <c r="D34" s="15" t="s">
        <v>35</v>
      </c>
      <c r="E34" s="19"/>
      <c r="F34" s="4"/>
      <c r="G34" s="4"/>
      <c r="H34" s="4"/>
    </row>
    <row r="35" spans="1:8" ht="12.75">
      <c r="A35" s="12"/>
      <c r="B35" s="12"/>
      <c r="C35" s="14"/>
      <c r="D35" s="12"/>
      <c r="E35" s="19"/>
      <c r="F35" s="4"/>
      <c r="G35" s="4"/>
      <c r="H35" s="4"/>
    </row>
    <row r="36" spans="1:8" ht="12.75">
      <c r="A36" s="12"/>
      <c r="B36" s="16" t="s">
        <v>37</v>
      </c>
      <c r="C36" s="14"/>
      <c r="D36" s="12"/>
      <c r="E36" s="4"/>
      <c r="F36" s="4"/>
      <c r="G36" s="4"/>
      <c r="H36" s="4"/>
    </row>
  </sheetData>
  <sheetProtection sheet="1" objects="1" scenarios="1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&amp;L&amp;A&amp;R&amp;P</oddHeader>
    <oddFooter>&amp;LV1.0, 6.11.2009&amp;C(c) by Markus Müller&amp;Rwww.s4a.ch/eflight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 for 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Müller</dc:creator>
  <cp:keywords/>
  <dc:description/>
  <cp:lastModifiedBy>Markus Müller</cp:lastModifiedBy>
  <cp:lastPrinted>2009-11-06T14:49:31Z</cp:lastPrinted>
  <dcterms:created xsi:type="dcterms:W3CDTF">2003-10-13T08:00:48Z</dcterms:created>
  <dcterms:modified xsi:type="dcterms:W3CDTF">2009-11-06T20:54:01Z</dcterms:modified>
  <cp:category/>
  <cp:version/>
  <cp:contentType/>
  <cp:contentStatus/>
</cp:coreProperties>
</file>